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deal Scenario" sheetId="1" r:id="rId4"/>
    <sheet state="visible" name="Real Life" sheetId="2" r:id="rId5"/>
  </sheets>
  <definedNames/>
  <calcPr/>
</workbook>
</file>

<file path=xl/sharedStrings.xml><?xml version="1.0" encoding="utf-8"?>
<sst xmlns="http://schemas.openxmlformats.org/spreadsheetml/2006/main" count="75" uniqueCount="56">
  <si>
    <t>BEGIN BY MAKING A COPY OF THIS SPREADSHEET SO YOU CAN FILL IT IN FOR YOUR OWN BUSINESS</t>
  </si>
  <si>
    <t>1. Identify Revenue Streams</t>
  </si>
  <si>
    <t>2. Identify Your Capacity</t>
  </si>
  <si>
    <t>3. Consider Your $$ Goal</t>
  </si>
  <si>
    <t>4. Raise/Adjust Your Prices Accordingly</t>
  </si>
  <si>
    <t>Staggr Start Income Example</t>
  </si>
  <si>
    <t>Type of Income</t>
  </si>
  <si>
    <t>Retainer</t>
  </si>
  <si>
    <t>Monthly</t>
  </si>
  <si>
    <t>$8500 VIP</t>
  </si>
  <si>
    <t>2 MONTHS</t>
  </si>
  <si>
    <t>Project</t>
  </si>
  <si>
    <t>Every Two Weeks</t>
  </si>
  <si>
    <t>$5500 standard</t>
  </si>
  <si>
    <t>4 MONTHS</t>
  </si>
  <si>
    <t>Experience</t>
  </si>
  <si>
    <t>Quarterly</t>
  </si>
  <si>
    <t>$2500 entry</t>
  </si>
  <si>
    <t>3 MONTHS</t>
  </si>
  <si>
    <t>Amy</t>
  </si>
  <si>
    <t>Brandy</t>
  </si>
  <si>
    <t>Carol</t>
  </si>
  <si>
    <t>Diane/Stephanie/Jane</t>
  </si>
  <si>
    <t>-</t>
  </si>
  <si>
    <t>Emily</t>
  </si>
  <si>
    <t>Francine</t>
  </si>
  <si>
    <t>Grace</t>
  </si>
  <si>
    <t>Heather</t>
  </si>
  <si>
    <t>Isla</t>
  </si>
  <si>
    <t>Jessica</t>
  </si>
  <si>
    <t>Kelly</t>
  </si>
  <si>
    <t>Mary</t>
  </si>
  <si>
    <t>Nancy</t>
  </si>
  <si>
    <t>Olivia</t>
  </si>
  <si>
    <t>Pam</t>
  </si>
  <si>
    <t>Group Experience 1 - 3 people at $397/m for 4 months</t>
  </si>
  <si>
    <t>Special Experience 2 - 12 buyers at $127 cart value average</t>
  </si>
  <si>
    <t>Spreical Experience 3 - 4 buyers at $397</t>
  </si>
  <si>
    <t>Group Experience 2 - 4 people at $497/m for 4 months</t>
  </si>
  <si>
    <t>Retainer Clients</t>
  </si>
  <si>
    <t>Experiences</t>
  </si>
  <si>
    <t>Retainer 1</t>
  </si>
  <si>
    <t>Retainer 2</t>
  </si>
  <si>
    <t>Retainer 3</t>
  </si>
  <si>
    <t>Client A</t>
  </si>
  <si>
    <t>Client B</t>
  </si>
  <si>
    <t>Client C</t>
  </si>
  <si>
    <t>Client D</t>
  </si>
  <si>
    <t>Client E</t>
  </si>
  <si>
    <t>Client F</t>
  </si>
  <si>
    <t>Client G</t>
  </si>
  <si>
    <t>Experience 1</t>
  </si>
  <si>
    <t>Experience 2</t>
  </si>
  <si>
    <t>Retainer Income</t>
  </si>
  <si>
    <t>Project Income</t>
  </si>
  <si>
    <t>Experience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</si>
</sst>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"/>
    <numFmt numFmtId="166" formatCode="mmmm d"/>
  </numFmts>
  <fonts count="5">
    <font>
      <sz val="10.0"/>
      <color rgb="FF000000"/>
      <name val="Arial"/>
    </font>
    <font>
      <sz val="14.0"/>
      <color theme="1"/>
      <name val="Arial"/>
    </font>
    <font>
      <color theme="1"/>
      <name val="Arial"/>
    </font>
    <font>
      <b/>
      <color theme="1"/>
      <name val="Arial"/>
    </font>
    <font>
      <b/>
      <sz val="18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9FC5E8"/>
        <bgColor rgb="FF9FC5E8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3" fontId="1" numFmtId="0" xfId="0" applyAlignment="1" applyFill="1" applyFont="1">
      <alignment readingOrder="0"/>
    </xf>
    <xf borderId="0" fillId="4" fontId="2" numFmtId="0" xfId="0" applyAlignment="1" applyFill="1" applyFont="1">
      <alignment readingOrder="0"/>
    </xf>
    <xf borderId="0" fillId="4" fontId="2" numFmtId="164" xfId="0" applyFont="1" applyNumberFormat="1"/>
    <xf borderId="0" fillId="5" fontId="1" numFmtId="0" xfId="0" applyAlignment="1" applyFill="1" applyFont="1">
      <alignment readingOrder="0"/>
    </xf>
    <xf borderId="0" fillId="6" fontId="2" numFmtId="0" xfId="0" applyAlignment="1" applyFill="1" applyFont="1">
      <alignment readingOrder="0"/>
    </xf>
    <xf borderId="0" fillId="6" fontId="2" numFmtId="164" xfId="0" applyFont="1" applyNumberFormat="1"/>
    <xf borderId="0" fillId="7" fontId="1" numFmtId="0" xfId="0" applyAlignment="1" applyFill="1" applyFont="1">
      <alignment readingOrder="0"/>
    </xf>
    <xf borderId="0" fillId="8" fontId="2" numFmtId="0" xfId="0" applyAlignment="1" applyFill="1" applyFont="1">
      <alignment readingOrder="0"/>
    </xf>
    <xf borderId="0" fillId="8" fontId="2" numFmtId="165" xfId="0" applyFont="1" applyNumberFormat="1"/>
    <xf borderId="0" fillId="0" fontId="2" numFmtId="166" xfId="0" applyAlignment="1" applyFont="1" applyNumberFormat="1">
      <alignment readingOrder="0"/>
    </xf>
    <xf borderId="0" fillId="9" fontId="2" numFmtId="166" xfId="0" applyAlignment="1" applyFill="1" applyFont="1" applyNumberFormat="1">
      <alignment readingOrder="0"/>
    </xf>
    <xf borderId="0" fillId="3" fontId="2" numFmtId="164" xfId="0" applyAlignment="1" applyFont="1" applyNumberFormat="1">
      <alignment readingOrder="0"/>
    </xf>
    <xf borderId="1" fillId="3" fontId="2" numFmtId="164" xfId="0" applyBorder="1" applyFont="1" applyNumberFormat="1"/>
    <xf borderId="2" fillId="5" fontId="3" numFmtId="164" xfId="0" applyAlignment="1" applyBorder="1" applyFont="1" applyNumberFormat="1">
      <alignment readingOrder="0"/>
    </xf>
    <xf borderId="0" fillId="5" fontId="2" numFmtId="164" xfId="0" applyAlignment="1" applyFont="1" applyNumberFormat="1">
      <alignment readingOrder="0"/>
    </xf>
    <xf borderId="0" fillId="5" fontId="3" numFmtId="164" xfId="0" applyAlignment="1" applyFont="1" applyNumberFormat="1">
      <alignment readingOrder="0"/>
    </xf>
    <xf borderId="0" fillId="0" fontId="2" numFmtId="164" xfId="0" applyFont="1" applyNumberFormat="1"/>
    <xf borderId="2" fillId="6" fontId="3" numFmtId="164" xfId="0" applyAlignment="1" applyBorder="1" applyFont="1" applyNumberFormat="1">
      <alignment readingOrder="0"/>
    </xf>
    <xf borderId="0" fillId="6" fontId="2" numFmtId="164" xfId="0" applyAlignment="1" applyFont="1" applyNumberFormat="1">
      <alignment readingOrder="0"/>
    </xf>
    <xf borderId="2" fillId="4" fontId="3" numFmtId="164" xfId="0" applyBorder="1" applyFont="1" applyNumberFormat="1"/>
    <xf borderId="0" fillId="4" fontId="2" numFmtId="164" xfId="0" applyAlignment="1" applyFont="1" applyNumberFormat="1">
      <alignment readingOrder="0"/>
    </xf>
    <xf borderId="2" fillId="8" fontId="3" numFmtId="165" xfId="0" applyBorder="1" applyFont="1" applyNumberFormat="1"/>
    <xf borderId="0" fillId="8" fontId="2" numFmtId="164" xfId="0" applyAlignment="1" applyFont="1" applyNumberFormat="1">
      <alignment readingOrder="0"/>
    </xf>
    <xf borderId="2" fillId="8" fontId="3" numFmtId="164" xfId="0" applyAlignment="1" applyBorder="1" applyFont="1" applyNumberFormat="1">
      <alignment readingOrder="0"/>
    </xf>
    <xf borderId="0" fillId="8" fontId="3" numFmtId="164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2" numFmtId="164" xfId="0" applyAlignment="1" applyFont="1" applyNumberFormat="1">
      <alignment horizontal="right" vertical="bottom"/>
    </xf>
    <xf borderId="0" fillId="0" fontId="2" numFmtId="164" xfId="0" applyAlignment="1" applyFont="1" applyNumberFormat="1">
      <alignment vertical="bottom"/>
    </xf>
    <xf borderId="0" fillId="7" fontId="2" numFmtId="164" xfId="0" applyAlignment="1" applyFont="1" applyNumberFormat="1">
      <alignment readingOrder="0"/>
    </xf>
    <xf borderId="0" fillId="7" fontId="2" numFmtId="164" xfId="0" applyFont="1" applyNumberFormat="1"/>
    <xf borderId="0" fillId="7" fontId="2" numFmtId="0" xfId="0" applyFont="1"/>
    <xf borderId="0" fillId="7" fontId="2" numFmtId="165" xfId="0" applyAlignment="1" applyFont="1" applyNumberFormat="1">
      <alignment readingOrder="0"/>
    </xf>
    <xf borderId="0" fillId="0" fontId="4" numFmtId="164" xfId="0" applyFont="1" applyNumberFormat="1"/>
    <xf borderId="0" fillId="0" fontId="3" numFmtId="0" xfId="0" applyFont="1"/>
    <xf borderId="0" fillId="10" fontId="2" numFmtId="0" xfId="0" applyAlignment="1" applyFill="1" applyFont="1">
      <alignment readingOrder="0"/>
    </xf>
    <xf borderId="0" fillId="5" fontId="2" numFmtId="0" xfId="0" applyAlignment="1" applyFont="1">
      <alignment readingOrder="0"/>
    </xf>
    <xf borderId="0" fillId="7" fontId="2" numFmtId="0" xfId="0" applyAlignment="1" applyFont="1">
      <alignment readingOrder="0"/>
    </xf>
    <xf borderId="0" fillId="10" fontId="2" numFmtId="0" xfId="0" applyFont="1"/>
    <xf borderId="1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0" fillId="5" fontId="2" numFmtId="0" xfId="0" applyFont="1"/>
    <xf borderId="0" fillId="11" fontId="2" numFmtId="0" xfId="0" applyAlignment="1" applyFill="1" applyFont="1">
      <alignment readingOrder="0"/>
    </xf>
    <xf borderId="0" fillId="11" fontId="2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43"/>
    <col customWidth="1" min="3" max="3" width="17.14"/>
    <col customWidth="1" min="7" max="7" width="17.86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2" t="s">
        <v>4</v>
      </c>
    </row>
    <row r="6">
      <c r="A6" s="3"/>
    </row>
    <row r="7">
      <c r="A7" s="3" t="s">
        <v>5</v>
      </c>
    </row>
    <row r="9">
      <c r="A9" s="2" t="s">
        <v>6</v>
      </c>
    </row>
    <row r="10">
      <c r="A10" s="4" t="s">
        <v>7</v>
      </c>
      <c r="B10" s="3" t="s">
        <v>8</v>
      </c>
      <c r="D10" s="5" t="s">
        <v>9</v>
      </c>
      <c r="E10" s="6">
        <f>SUM(8500/2)</f>
        <v>4250</v>
      </c>
      <c r="F10" s="5" t="s">
        <v>10</v>
      </c>
    </row>
    <row r="11">
      <c r="A11" s="7" t="s">
        <v>11</v>
      </c>
      <c r="B11" s="3" t="s">
        <v>12</v>
      </c>
      <c r="D11" s="8" t="s">
        <v>13</v>
      </c>
      <c r="E11" s="9">
        <f>SUM(5500/4)</f>
        <v>1375</v>
      </c>
      <c r="F11" s="8" t="s">
        <v>14</v>
      </c>
    </row>
    <row r="12">
      <c r="A12" s="10" t="s">
        <v>15</v>
      </c>
      <c r="B12" s="3" t="s">
        <v>16</v>
      </c>
      <c r="D12" s="11" t="s">
        <v>17</v>
      </c>
      <c r="E12" s="12">
        <f>SUM(2500/3)</f>
        <v>833.3333333</v>
      </c>
      <c r="F12" s="11" t="s">
        <v>18</v>
      </c>
    </row>
    <row r="14">
      <c r="B14" s="13">
        <v>44075.0</v>
      </c>
      <c r="C14" s="13">
        <v>44089.0</v>
      </c>
      <c r="D14" s="13">
        <v>44105.0</v>
      </c>
      <c r="E14" s="13">
        <v>44119.0</v>
      </c>
      <c r="F14" s="14">
        <v>44136.0</v>
      </c>
      <c r="G14" s="13">
        <v>44150.0</v>
      </c>
      <c r="H14" s="14">
        <v>44166.0</v>
      </c>
      <c r="I14" s="14">
        <v>44180.0</v>
      </c>
      <c r="J14" s="13">
        <v>43831.0</v>
      </c>
      <c r="K14" s="13">
        <v>43845.0</v>
      </c>
      <c r="L14" s="14">
        <v>43862.0</v>
      </c>
      <c r="M14" s="13">
        <v>43876.0</v>
      </c>
      <c r="N14" s="13">
        <v>43891.0</v>
      </c>
      <c r="O14" s="13">
        <v>43905.0</v>
      </c>
      <c r="P14" s="13">
        <v>43922.0</v>
      </c>
      <c r="Q14" s="13">
        <v>43936.0</v>
      </c>
      <c r="R14" s="14">
        <v>43952.0</v>
      </c>
      <c r="S14" s="13">
        <v>43966.0</v>
      </c>
      <c r="T14" s="14">
        <v>43983.0</v>
      </c>
      <c r="U14" s="14">
        <v>43997.0</v>
      </c>
      <c r="V14" s="13">
        <v>44013.0</v>
      </c>
      <c r="W14" s="14">
        <v>44027.0</v>
      </c>
      <c r="X14" s="14">
        <v>44044.0</v>
      </c>
      <c r="Y14" s="14">
        <v>44058.0</v>
      </c>
    </row>
    <row r="15">
      <c r="A15" s="3" t="s">
        <v>19</v>
      </c>
      <c r="B15" s="15">
        <v>750.0</v>
      </c>
      <c r="C15" s="15"/>
      <c r="D15" s="15">
        <v>750.0</v>
      </c>
      <c r="E15" s="15"/>
      <c r="F15" s="15">
        <v>150.0</v>
      </c>
      <c r="G15" s="15"/>
      <c r="H15" s="15">
        <v>750.0</v>
      </c>
      <c r="I15" s="15"/>
      <c r="J15" s="15">
        <v>750.0</v>
      </c>
      <c r="K15" s="15"/>
      <c r="L15" s="15">
        <v>750.0</v>
      </c>
      <c r="M15" s="15"/>
      <c r="N15" s="15">
        <v>750.0</v>
      </c>
      <c r="O15" s="15"/>
      <c r="P15" s="15">
        <v>750.0</v>
      </c>
      <c r="Q15" s="15"/>
      <c r="R15" s="15">
        <v>750.0</v>
      </c>
      <c r="S15" s="15"/>
      <c r="T15" s="15">
        <v>750.0</v>
      </c>
      <c r="U15" s="15"/>
      <c r="V15" s="15">
        <v>750.0</v>
      </c>
      <c r="W15" s="15"/>
      <c r="X15" s="15">
        <v>750.0</v>
      </c>
      <c r="Y15" s="15"/>
      <c r="Z15" s="16">
        <f t="shared" ref="Z15:Z30" si="1">SUM(B15:Y15)</f>
        <v>8400</v>
      </c>
    </row>
    <row r="16">
      <c r="A16" s="3" t="s">
        <v>20</v>
      </c>
      <c r="B16" s="15"/>
      <c r="C16" s="15">
        <v>500.0</v>
      </c>
      <c r="D16" s="15"/>
      <c r="E16" s="15">
        <v>500.0</v>
      </c>
      <c r="F16" s="15"/>
      <c r="G16" s="15">
        <v>500.0</v>
      </c>
      <c r="H16" s="15"/>
      <c r="I16" s="15">
        <v>500.0</v>
      </c>
      <c r="J16" s="15"/>
      <c r="K16" s="15">
        <v>500.0</v>
      </c>
      <c r="L16" s="15"/>
      <c r="M16" s="15">
        <v>500.0</v>
      </c>
      <c r="N16" s="15"/>
      <c r="O16" s="15">
        <v>500.0</v>
      </c>
      <c r="P16" s="15"/>
      <c r="Q16" s="15">
        <v>500.0</v>
      </c>
      <c r="R16" s="15"/>
      <c r="S16" s="15">
        <v>500.0</v>
      </c>
      <c r="T16" s="15"/>
      <c r="U16" s="15">
        <v>500.0</v>
      </c>
      <c r="V16" s="15"/>
      <c r="W16" s="15">
        <v>500.0</v>
      </c>
      <c r="X16" s="15"/>
      <c r="Y16" s="15">
        <v>500.0</v>
      </c>
      <c r="Z16" s="16">
        <f t="shared" si="1"/>
        <v>6000</v>
      </c>
    </row>
    <row r="17">
      <c r="A17" s="3" t="s">
        <v>21</v>
      </c>
      <c r="B17" s="15">
        <v>895.0</v>
      </c>
      <c r="C17" s="15"/>
      <c r="D17" s="15">
        <v>895.0</v>
      </c>
      <c r="E17" s="15"/>
      <c r="F17" s="15">
        <v>895.0</v>
      </c>
      <c r="G17" s="15"/>
      <c r="H17" s="15">
        <v>1000.0</v>
      </c>
      <c r="I17" s="15"/>
      <c r="J17" s="15">
        <v>1000.0</v>
      </c>
      <c r="K17" s="15"/>
      <c r="L17" s="15">
        <v>1000.0</v>
      </c>
      <c r="M17" s="15"/>
      <c r="N17" s="15">
        <v>1000.0</v>
      </c>
      <c r="O17" s="15"/>
      <c r="P17" s="15">
        <v>1000.0</v>
      </c>
      <c r="Q17" s="15"/>
      <c r="R17" s="15">
        <v>1000.0</v>
      </c>
      <c r="S17" s="15"/>
      <c r="T17" s="15">
        <v>1000.0</v>
      </c>
      <c r="U17" s="15"/>
      <c r="V17" s="15">
        <v>1000.0</v>
      </c>
      <c r="W17" s="15"/>
      <c r="X17" s="15">
        <v>1000.0</v>
      </c>
      <c r="Y17" s="15"/>
      <c r="Z17" s="16">
        <f t="shared" si="1"/>
        <v>11685</v>
      </c>
    </row>
    <row r="18">
      <c r="A18" s="3" t="s">
        <v>22</v>
      </c>
      <c r="B18" s="17">
        <v>5500.0</v>
      </c>
      <c r="C18" s="18"/>
      <c r="D18" s="19" t="s">
        <v>23</v>
      </c>
      <c r="E18" s="18"/>
      <c r="F18" s="19" t="s">
        <v>23</v>
      </c>
      <c r="G18" s="18"/>
      <c r="H18" s="19" t="s">
        <v>23</v>
      </c>
      <c r="I18" s="18"/>
      <c r="J18" s="20"/>
      <c r="K18" s="21">
        <v>5500.0</v>
      </c>
      <c r="L18" s="22"/>
      <c r="M18" s="22" t="s">
        <v>23</v>
      </c>
      <c r="N18" s="9"/>
      <c r="O18" s="22" t="s">
        <v>23</v>
      </c>
      <c r="P18" s="9"/>
      <c r="Q18" s="22" t="s">
        <v>23</v>
      </c>
      <c r="R18" s="9"/>
      <c r="S18" s="20"/>
      <c r="T18" s="20"/>
      <c r="U18" s="20"/>
      <c r="V18" s="20"/>
      <c r="W18" s="20"/>
      <c r="X18" s="20"/>
      <c r="Y18" s="20"/>
      <c r="Z18" s="18">
        <f t="shared" si="1"/>
        <v>11000</v>
      </c>
    </row>
    <row r="19">
      <c r="A19" s="3" t="s">
        <v>24</v>
      </c>
      <c r="B19" s="20"/>
      <c r="C19" s="17">
        <v>8500.0</v>
      </c>
      <c r="D19" s="18"/>
      <c r="E19" s="18" t="s">
        <v>23</v>
      </c>
      <c r="F19" s="18"/>
      <c r="G19" s="23">
        <f>SUM(8500/2)</f>
        <v>4250</v>
      </c>
      <c r="H19" s="24"/>
      <c r="I19" s="6">
        <f>SUM(8500/2)</f>
        <v>4250</v>
      </c>
      <c r="J19" s="24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8">
        <f t="shared" si="1"/>
        <v>17000</v>
      </c>
    </row>
    <row r="20">
      <c r="A20" s="3" t="s">
        <v>25</v>
      </c>
      <c r="B20" s="20"/>
      <c r="C20" s="20"/>
      <c r="D20" s="25">
        <f>SUM(2500/3)</f>
        <v>833.3333333</v>
      </c>
      <c r="E20" s="26"/>
      <c r="F20" s="12">
        <f>SUM(2500/3)</f>
        <v>833.3333333</v>
      </c>
      <c r="G20" s="26"/>
      <c r="H20" s="12">
        <f>SUM(2500/3)</f>
        <v>833.3333333</v>
      </c>
      <c r="I20" s="26"/>
      <c r="J20" s="21">
        <v>1375.0</v>
      </c>
      <c r="K20" s="9"/>
      <c r="L20" s="22">
        <v>1375.0</v>
      </c>
      <c r="M20" s="9"/>
      <c r="N20" s="22">
        <v>1375.0</v>
      </c>
      <c r="O20" s="9"/>
      <c r="P20" s="22">
        <v>1375.0</v>
      </c>
      <c r="Q20" s="9"/>
      <c r="R20" s="20"/>
      <c r="S20" s="20"/>
      <c r="T20" s="20"/>
      <c r="U20" s="20"/>
      <c r="V20" s="20"/>
      <c r="W20" s="20"/>
      <c r="X20" s="20"/>
      <c r="Y20" s="20"/>
      <c r="Z20" s="18">
        <f t="shared" si="1"/>
        <v>8000</v>
      </c>
    </row>
    <row r="21">
      <c r="A21" s="3" t="s">
        <v>26</v>
      </c>
      <c r="B21" s="20"/>
      <c r="C21" s="20"/>
      <c r="D21" s="20"/>
      <c r="E21" s="27">
        <v>2500.0</v>
      </c>
      <c r="F21" s="26"/>
      <c r="G21" s="28" t="s">
        <v>23</v>
      </c>
      <c r="H21" s="26"/>
      <c r="I21" s="28" t="s">
        <v>23</v>
      </c>
      <c r="J21" s="26"/>
      <c r="K21" s="20"/>
      <c r="L21" s="20"/>
      <c r="M21" s="21">
        <v>5500.0</v>
      </c>
      <c r="N21" s="9"/>
      <c r="O21" s="22" t="s">
        <v>23</v>
      </c>
      <c r="P21" s="9"/>
      <c r="Q21" s="22" t="s">
        <v>23</v>
      </c>
      <c r="R21" s="9"/>
      <c r="S21" s="22" t="s">
        <v>23</v>
      </c>
      <c r="T21" s="9"/>
      <c r="U21" s="20"/>
      <c r="V21" s="20"/>
      <c r="W21" s="20"/>
      <c r="X21" s="20"/>
      <c r="Y21" s="20"/>
      <c r="Z21" s="18">
        <f t="shared" si="1"/>
        <v>8000</v>
      </c>
    </row>
    <row r="22">
      <c r="A22" s="3" t="s">
        <v>27</v>
      </c>
      <c r="D22" s="20"/>
      <c r="E22" s="29"/>
      <c r="F22" s="20"/>
      <c r="G22" s="29"/>
      <c r="H22" s="29"/>
      <c r="I22" s="29"/>
      <c r="J22" s="29"/>
      <c r="K22" s="29"/>
      <c r="L22" s="29"/>
      <c r="M22" s="29"/>
      <c r="N22" s="17">
        <v>5500.0</v>
      </c>
      <c r="O22" s="18"/>
      <c r="P22" s="18" t="s">
        <v>23</v>
      </c>
      <c r="Q22" s="18"/>
      <c r="R22" s="18" t="s">
        <v>23</v>
      </c>
      <c r="S22" s="18"/>
      <c r="T22" s="18" t="s">
        <v>23</v>
      </c>
      <c r="U22" s="18"/>
      <c r="V22" s="18"/>
      <c r="W22" s="29"/>
      <c r="X22" s="29"/>
      <c r="Y22" s="29"/>
      <c r="Z22" s="18">
        <f t="shared" si="1"/>
        <v>5500</v>
      </c>
    </row>
    <row r="23">
      <c r="A23" s="3" t="s">
        <v>28</v>
      </c>
      <c r="D23" s="20"/>
      <c r="E23" s="20"/>
      <c r="F23" s="20"/>
      <c r="G23" s="29"/>
      <c r="H23" s="30"/>
      <c r="I23" s="29"/>
      <c r="J23" s="30"/>
      <c r="K23" s="30"/>
      <c r="L23" s="31"/>
      <c r="M23" s="30"/>
      <c r="N23" s="20"/>
      <c r="O23" s="17">
        <v>8500.0</v>
      </c>
      <c r="P23" s="18"/>
      <c r="Q23" s="18"/>
      <c r="R23" s="18"/>
      <c r="S23" s="23">
        <f>SUM(8500/2)</f>
        <v>4250</v>
      </c>
      <c r="T23" s="24"/>
      <c r="U23" s="6">
        <f>SUM(8500/2)</f>
        <v>4250</v>
      </c>
      <c r="V23" s="24"/>
      <c r="W23" s="31"/>
      <c r="X23" s="31"/>
      <c r="Y23" s="31"/>
      <c r="Z23" s="18">
        <f t="shared" si="1"/>
        <v>17000</v>
      </c>
    </row>
    <row r="24">
      <c r="A24" s="3" t="s">
        <v>29</v>
      </c>
      <c r="D24" s="20"/>
      <c r="E24" s="20"/>
      <c r="F24" s="20"/>
      <c r="G24" s="29"/>
      <c r="H24" s="29"/>
      <c r="I24" s="29"/>
      <c r="J24" s="29"/>
      <c r="K24" s="29"/>
      <c r="L24" s="29"/>
      <c r="M24" s="29"/>
      <c r="N24" s="20"/>
      <c r="O24" s="20"/>
      <c r="P24" s="25">
        <f>SUM(2500/3)</f>
        <v>833.3333333</v>
      </c>
      <c r="Q24" s="26"/>
      <c r="R24" s="12">
        <f>SUM(2500/3)</f>
        <v>833.3333333</v>
      </c>
      <c r="S24" s="26"/>
      <c r="T24" s="12">
        <f>SUM(2500/3)</f>
        <v>833.3333333</v>
      </c>
      <c r="U24" s="26"/>
      <c r="V24" s="21">
        <v>1375.0</v>
      </c>
      <c r="W24" s="18"/>
      <c r="X24" s="18">
        <v>1375.0</v>
      </c>
      <c r="Y24" s="18"/>
      <c r="Z24" s="18">
        <f t="shared" si="1"/>
        <v>5250</v>
      </c>
    </row>
    <row r="25">
      <c r="A25" s="3" t="s">
        <v>30</v>
      </c>
      <c r="D25" s="20"/>
      <c r="E25" s="20"/>
      <c r="F25" s="20"/>
      <c r="G25" s="20"/>
      <c r="H25" s="29"/>
      <c r="I25" s="29"/>
      <c r="J25" s="29"/>
      <c r="K25" s="29"/>
      <c r="L25" s="29"/>
      <c r="M25" s="29"/>
      <c r="N25" s="20"/>
      <c r="O25" s="20"/>
      <c r="P25" s="20"/>
      <c r="Q25" s="27">
        <v>2500.0</v>
      </c>
      <c r="R25" s="26"/>
      <c r="S25" s="26"/>
      <c r="T25" s="26"/>
      <c r="U25" s="26"/>
      <c r="V25" s="26"/>
      <c r="W25" s="29"/>
      <c r="X25" s="29"/>
      <c r="Y25" s="29"/>
      <c r="Z25" s="18">
        <f t="shared" si="1"/>
        <v>2500</v>
      </c>
    </row>
    <row r="26">
      <c r="A26" s="3" t="s">
        <v>31</v>
      </c>
      <c r="D26" s="20"/>
      <c r="E26" s="20"/>
      <c r="F26" s="20"/>
      <c r="G26" s="29"/>
      <c r="H26" s="29"/>
      <c r="I26" s="29"/>
      <c r="J26" s="29"/>
      <c r="K26" s="29"/>
      <c r="L26" s="29"/>
      <c r="M26" s="29"/>
      <c r="N26" s="29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8">
        <f t="shared" si="1"/>
        <v>0</v>
      </c>
    </row>
    <row r="27">
      <c r="A27" s="3" t="s">
        <v>32</v>
      </c>
      <c r="D27" s="20"/>
      <c r="E27" s="20"/>
      <c r="F27" s="20"/>
      <c r="G27" s="29"/>
      <c r="H27" s="29"/>
      <c r="I27" s="29"/>
      <c r="J27" s="29"/>
      <c r="K27" s="29"/>
      <c r="L27" s="29"/>
      <c r="M27" s="29"/>
      <c r="N27" s="29"/>
      <c r="O27" s="2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8">
        <f t="shared" si="1"/>
        <v>0</v>
      </c>
    </row>
    <row r="28">
      <c r="A28" s="3" t="s">
        <v>33</v>
      </c>
      <c r="D28" s="20"/>
      <c r="E28" s="20"/>
      <c r="F28" s="2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0"/>
      <c r="R28" s="20"/>
      <c r="S28" s="20"/>
      <c r="T28" s="20"/>
      <c r="U28" s="20"/>
      <c r="V28" s="20"/>
      <c r="W28" s="20"/>
      <c r="X28" s="20"/>
      <c r="Y28" s="20"/>
      <c r="Z28" s="18">
        <f t="shared" si="1"/>
        <v>0</v>
      </c>
    </row>
    <row r="29">
      <c r="A29" s="3" t="s">
        <v>34</v>
      </c>
      <c r="D29" s="20"/>
      <c r="E29" s="20"/>
      <c r="F29" s="20"/>
      <c r="G29" s="2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0"/>
      <c r="S29" s="20"/>
      <c r="T29" s="20"/>
      <c r="U29" s="20"/>
      <c r="V29" s="20"/>
      <c r="W29" s="20"/>
      <c r="X29" s="20"/>
      <c r="Y29" s="20"/>
      <c r="Z29" s="18">
        <f t="shared" si="1"/>
        <v>0</v>
      </c>
    </row>
    <row r="30">
      <c r="A30" s="3" t="s">
        <v>35</v>
      </c>
      <c r="D30" s="32">
        <f>SUM(397*3)</f>
        <v>1191</v>
      </c>
      <c r="E30" s="33"/>
      <c r="F30" s="32">
        <f>SUM(397*3)</f>
        <v>1191</v>
      </c>
      <c r="G30" s="33"/>
      <c r="H30" s="32">
        <f>SUM(397*3)</f>
        <v>1191</v>
      </c>
      <c r="I30" s="33"/>
      <c r="J30" s="32">
        <f>SUM(397*3)</f>
        <v>1191</v>
      </c>
      <c r="K30" s="33"/>
      <c r="L30" s="20"/>
      <c r="M30" s="20"/>
      <c r="N30" s="20"/>
      <c r="O30" s="20"/>
      <c r="P30" s="20"/>
      <c r="Q30" s="20"/>
      <c r="R30" s="32">
        <f>SUM(8*797)</f>
        <v>6376</v>
      </c>
      <c r="S30" s="33"/>
      <c r="T30" s="32">
        <f>SUM(8*797)</f>
        <v>6376</v>
      </c>
      <c r="U30" s="33"/>
      <c r="V30" s="32">
        <f>SUM(8*797)</f>
        <v>6376</v>
      </c>
      <c r="W30" s="34"/>
      <c r="X30" s="32">
        <f>SUM(8*797)</f>
        <v>6376</v>
      </c>
      <c r="Y30" s="34"/>
      <c r="Z30" s="33">
        <f t="shared" si="1"/>
        <v>30268</v>
      </c>
    </row>
    <row r="31">
      <c r="A31" s="3" t="s">
        <v>36</v>
      </c>
      <c r="H31" s="35">
        <f>SUM(12*127)</f>
        <v>1524</v>
      </c>
      <c r="Z31" s="33">
        <f t="shared" ref="Z31:Z32" si="2">SUM(B31:R31)</f>
        <v>1524</v>
      </c>
    </row>
    <row r="32">
      <c r="A32" s="3" t="s">
        <v>37</v>
      </c>
      <c r="H32" s="20"/>
      <c r="I32" s="33">
        <f>SUM(4*397)</f>
        <v>1588</v>
      </c>
      <c r="J32" s="20"/>
      <c r="K32" s="20"/>
      <c r="L32" s="20"/>
      <c r="M32" s="20"/>
      <c r="Z32" s="33">
        <f t="shared" si="2"/>
        <v>1588</v>
      </c>
    </row>
    <row r="33">
      <c r="A33" s="3" t="s">
        <v>38</v>
      </c>
      <c r="H33" s="20"/>
      <c r="I33" s="20"/>
      <c r="J33" s="32">
        <f>SUM(4*497)</f>
        <v>1988</v>
      </c>
      <c r="K33" s="33"/>
      <c r="L33" s="32">
        <f>SUM(4*497)</f>
        <v>1988</v>
      </c>
      <c r="M33" s="33"/>
      <c r="N33" s="35">
        <f>SUM(4*497)</f>
        <v>1988</v>
      </c>
      <c r="O33" s="34"/>
      <c r="P33" s="35">
        <f>SUM(4*497)</f>
        <v>1988</v>
      </c>
      <c r="Q33" s="34"/>
      <c r="Z33" s="33">
        <f>SUM(B33:Q33)</f>
        <v>7952</v>
      </c>
    </row>
    <row r="34">
      <c r="H34" s="20"/>
      <c r="I34" s="20"/>
      <c r="J34" s="20"/>
      <c r="K34" s="20"/>
      <c r="L34" s="20"/>
      <c r="M34" s="20"/>
      <c r="Z34" s="20"/>
    </row>
    <row r="36">
      <c r="B36" s="15" t="s">
        <v>39</v>
      </c>
      <c r="C36" s="20">
        <f>SUM(Z15:Z17)</f>
        <v>26085</v>
      </c>
    </row>
    <row r="37">
      <c r="B37" s="18" t="s">
        <v>11</v>
      </c>
      <c r="C37" s="20">
        <f>SUM(Z18:Z29)</f>
        <v>74250</v>
      </c>
    </row>
    <row r="38">
      <c r="B38" s="33" t="s">
        <v>40</v>
      </c>
      <c r="C38" s="20">
        <f>SUM(Z30:Z33)</f>
        <v>41332</v>
      </c>
    </row>
    <row r="39">
      <c r="C39" s="36">
        <f>SUM(C36:C38)</f>
        <v>141667</v>
      </c>
    </row>
    <row r="40">
      <c r="I40" s="3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3">
      <c r="A3" s="3" t="s">
        <v>6</v>
      </c>
    </row>
    <row r="4">
      <c r="A4" s="38" t="s">
        <v>7</v>
      </c>
    </row>
    <row r="5">
      <c r="A5" s="39" t="s">
        <v>11</v>
      </c>
    </row>
    <row r="6">
      <c r="A6" s="40" t="s">
        <v>15</v>
      </c>
    </row>
    <row r="8">
      <c r="B8" s="13">
        <v>43952.0</v>
      </c>
      <c r="C8" s="13">
        <v>43966.0</v>
      </c>
      <c r="D8" s="13">
        <v>43983.0</v>
      </c>
      <c r="E8" s="13">
        <v>43997.0</v>
      </c>
      <c r="F8" s="13">
        <v>44013.0</v>
      </c>
      <c r="G8" s="13">
        <v>44027.0</v>
      </c>
      <c r="H8" s="13">
        <v>44044.0</v>
      </c>
      <c r="I8" s="13">
        <v>44058.0</v>
      </c>
      <c r="J8" s="13">
        <v>44075.0</v>
      </c>
      <c r="K8" s="13">
        <v>44089.0</v>
      </c>
      <c r="L8" s="13">
        <v>44105.0</v>
      </c>
      <c r="M8" s="13">
        <v>44119.0</v>
      </c>
      <c r="N8" s="13">
        <v>44136.0</v>
      </c>
      <c r="O8" s="13">
        <v>44150.0</v>
      </c>
      <c r="P8" s="13">
        <v>44166.0</v>
      </c>
      <c r="Q8" s="13">
        <v>44180.0</v>
      </c>
    </row>
    <row r="9">
      <c r="A9" s="3" t="s">
        <v>41</v>
      </c>
      <c r="B9" s="38">
        <v>750.0</v>
      </c>
      <c r="C9" s="41"/>
      <c r="D9" s="38">
        <v>750.0</v>
      </c>
      <c r="E9" s="41"/>
      <c r="F9" s="38">
        <v>750.0</v>
      </c>
      <c r="G9" s="41"/>
      <c r="H9" s="38">
        <v>750.0</v>
      </c>
      <c r="I9" s="41"/>
      <c r="J9" s="38">
        <v>750.0</v>
      </c>
      <c r="K9" s="41"/>
      <c r="L9" s="38">
        <v>750.0</v>
      </c>
      <c r="M9" s="41"/>
      <c r="N9" s="38">
        <v>750.0</v>
      </c>
      <c r="O9" s="41"/>
      <c r="P9" s="38">
        <v>750.0</v>
      </c>
      <c r="Q9" s="41"/>
      <c r="R9" s="42">
        <f t="shared" ref="R9:R20" si="1">SUM(B9:Q9)</f>
        <v>6000</v>
      </c>
    </row>
    <row r="10">
      <c r="A10" s="3" t="s">
        <v>42</v>
      </c>
      <c r="B10" s="41"/>
      <c r="C10" s="38">
        <v>1000.0</v>
      </c>
      <c r="D10" s="41"/>
      <c r="E10" s="38">
        <v>1000.0</v>
      </c>
      <c r="F10" s="41"/>
      <c r="G10" s="38">
        <v>1000.0</v>
      </c>
      <c r="H10" s="41"/>
      <c r="I10" s="38">
        <v>1000.0</v>
      </c>
      <c r="J10" s="41"/>
      <c r="K10" s="38">
        <v>1000.0</v>
      </c>
      <c r="L10" s="41"/>
      <c r="M10" s="38">
        <v>1000.0</v>
      </c>
      <c r="N10" s="41"/>
      <c r="O10" s="38">
        <v>1000.0</v>
      </c>
      <c r="P10" s="41"/>
      <c r="Q10" s="38">
        <v>1000.0</v>
      </c>
      <c r="R10" s="43">
        <f t="shared" si="1"/>
        <v>8000</v>
      </c>
    </row>
    <row r="11">
      <c r="A11" s="3" t="s">
        <v>43</v>
      </c>
      <c r="B11" s="38">
        <v>895.0</v>
      </c>
      <c r="C11" s="41"/>
      <c r="D11" s="38">
        <v>500.0</v>
      </c>
      <c r="E11" s="41"/>
      <c r="F11" s="38">
        <v>895.0</v>
      </c>
      <c r="G11" s="41"/>
      <c r="H11" s="38">
        <v>500.0</v>
      </c>
      <c r="I11" s="41"/>
      <c r="J11" s="38">
        <v>895.0</v>
      </c>
      <c r="K11" s="41"/>
      <c r="L11" s="38">
        <v>500.0</v>
      </c>
      <c r="M11" s="41"/>
      <c r="N11" s="38">
        <v>895.0</v>
      </c>
      <c r="O11" s="41"/>
      <c r="P11" s="38">
        <v>500.0</v>
      </c>
      <c r="Q11" s="41"/>
      <c r="R11" s="44">
        <f t="shared" si="1"/>
        <v>5580</v>
      </c>
    </row>
    <row r="12">
      <c r="A12" s="3" t="s">
        <v>44</v>
      </c>
      <c r="B12" s="39">
        <v>5500.0</v>
      </c>
      <c r="C12" s="45"/>
      <c r="D12" s="45"/>
      <c r="E12" s="45"/>
      <c r="F12" s="45"/>
      <c r="G12" s="45"/>
      <c r="H12" s="45"/>
      <c r="I12" s="45"/>
      <c r="R12" s="42">
        <f t="shared" si="1"/>
        <v>5500</v>
      </c>
    </row>
    <row r="13">
      <c r="A13" s="3" t="s">
        <v>45</v>
      </c>
      <c r="C13" s="39"/>
      <c r="D13" s="45"/>
      <c r="E13" s="45"/>
      <c r="F13" s="45"/>
      <c r="G13" s="45"/>
      <c r="H13" s="45"/>
      <c r="I13" s="45"/>
      <c r="J13" s="45"/>
      <c r="R13" s="43">
        <f t="shared" si="1"/>
        <v>0</v>
      </c>
    </row>
    <row r="14">
      <c r="A14" s="3" t="s">
        <v>46</v>
      </c>
      <c r="D14" s="39">
        <v>2000.0</v>
      </c>
      <c r="E14" s="45"/>
      <c r="F14" s="39">
        <v>2000.0</v>
      </c>
      <c r="G14" s="45"/>
      <c r="H14" s="39">
        <v>2000.0</v>
      </c>
      <c r="I14" s="45"/>
      <c r="J14" s="45"/>
      <c r="K14" s="45"/>
      <c r="R14" s="43">
        <f t="shared" si="1"/>
        <v>6000</v>
      </c>
    </row>
    <row r="15">
      <c r="A15" s="3" t="s">
        <v>47</v>
      </c>
      <c r="E15" s="39">
        <v>1000.0</v>
      </c>
      <c r="F15" s="45"/>
      <c r="G15" s="39">
        <v>1000.0</v>
      </c>
      <c r="H15" s="45"/>
      <c r="I15" s="39">
        <v>1000.0</v>
      </c>
      <c r="J15" s="45"/>
      <c r="K15" s="39">
        <v>1000.0</v>
      </c>
      <c r="L15" s="45"/>
      <c r="M15" s="3">
        <v>1000.0</v>
      </c>
      <c r="O15" s="3">
        <v>500.0</v>
      </c>
      <c r="R15" s="43">
        <f t="shared" si="1"/>
        <v>5500</v>
      </c>
    </row>
    <row r="16">
      <c r="A16" s="3" t="s">
        <v>48</v>
      </c>
      <c r="F16" s="39">
        <v>2500.0</v>
      </c>
      <c r="G16" s="45"/>
      <c r="H16" s="45"/>
      <c r="I16" s="45"/>
      <c r="J16" s="39">
        <v>3000.0</v>
      </c>
      <c r="K16" s="45"/>
      <c r="L16" s="45"/>
      <c r="M16" s="45"/>
      <c r="R16" s="43">
        <f t="shared" si="1"/>
        <v>5500</v>
      </c>
    </row>
    <row r="17">
      <c r="A17" s="3" t="s">
        <v>49</v>
      </c>
      <c r="G17" s="39">
        <v>7500.0</v>
      </c>
      <c r="H17" s="45"/>
      <c r="I17" s="45"/>
      <c r="J17" s="45"/>
      <c r="K17" s="45"/>
      <c r="L17" s="45"/>
      <c r="M17" s="45"/>
      <c r="N17" s="45"/>
      <c r="R17" s="43">
        <f t="shared" si="1"/>
        <v>7500</v>
      </c>
    </row>
    <row r="18">
      <c r="A18" s="3" t="s">
        <v>50</v>
      </c>
      <c r="H18" s="39">
        <v>5500.0</v>
      </c>
      <c r="I18" s="45"/>
      <c r="J18" s="45"/>
      <c r="K18" s="45"/>
      <c r="L18" s="45"/>
      <c r="M18" s="45"/>
      <c r="N18" s="45"/>
      <c r="O18" s="45"/>
      <c r="R18" s="44">
        <f t="shared" si="1"/>
        <v>5500</v>
      </c>
    </row>
    <row r="19">
      <c r="A19" s="3" t="s">
        <v>51</v>
      </c>
      <c r="E19" s="46">
        <v>5940.0</v>
      </c>
      <c r="F19" s="47"/>
      <c r="G19" s="47"/>
      <c r="H19" s="47"/>
      <c r="I19" s="47"/>
      <c r="J19" s="47"/>
      <c r="R19" s="42">
        <f t="shared" si="1"/>
        <v>5940</v>
      </c>
    </row>
    <row r="20">
      <c r="A20" s="3" t="s">
        <v>52</v>
      </c>
      <c r="K20" s="46">
        <v>7425.0</v>
      </c>
      <c r="L20" s="47"/>
      <c r="M20" s="47"/>
      <c r="N20" s="47"/>
      <c r="O20" s="47"/>
      <c r="P20" s="47"/>
      <c r="R20" s="44">
        <f t="shared" si="1"/>
        <v>7425</v>
      </c>
    </row>
    <row r="26">
      <c r="H26" s="3" t="s">
        <v>53</v>
      </c>
      <c r="I26" s="48">
        <f>SUM(R9:R11)</f>
        <v>19580</v>
      </c>
    </row>
    <row r="27">
      <c r="H27" s="3" t="s">
        <v>54</v>
      </c>
      <c r="I27" s="48">
        <f>SUM(R12:R18)</f>
        <v>35500</v>
      </c>
    </row>
    <row r="28">
      <c r="H28" s="3" t="s">
        <v>55</v>
      </c>
      <c r="I28" s="48">
        <f>SUM(R19:R20)</f>
        <v>13365</v>
      </c>
    </row>
    <row r="29">
      <c r="I29" s="37">
        <f>SUM(I26:I28)</f>
        <v>68445</v>
      </c>
    </row>
  </sheetData>
  <drawing r:id="rId1"/>
</worksheet>
</file>